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1_My Documents\Warren 27e Supps\03_Excel Templates\04_Revised Files from SME\Instructor\Chapter01\"/>
    </mc:Choice>
  </mc:AlternateContent>
  <bookViews>
    <workbookView xWindow="720" yWindow="300" windowWidth="11112" windowHeight="8196" activeTab="1"/>
  </bookViews>
  <sheets>
    <sheet name="Ex. 1-19" sheetId="1" r:id="rId1"/>
    <sheet name="Sol" sheetId="4" r:id="rId2"/>
  </sheets>
  <calcPr calcId="152511" fullPrecision="0"/>
</workbook>
</file>

<file path=xl/calcChain.xml><?xml version="1.0" encoding="utf-8"?>
<calcChain xmlns="http://schemas.openxmlformats.org/spreadsheetml/2006/main">
  <c r="D5" i="4" l="1"/>
  <c r="A11" i="1" s="1"/>
  <c r="G25" i="4"/>
  <c r="G26" i="4" s="1"/>
  <c r="J17" i="1" l="1"/>
  <c r="E22" i="1"/>
  <c r="E26" i="1"/>
  <c r="H25" i="1"/>
  <c r="E24" i="1"/>
  <c r="H19" i="1"/>
  <c r="E23" i="1"/>
  <c r="A5" i="1"/>
  <c r="G24" i="1"/>
  <c r="G23" i="1"/>
  <c r="G22" i="1"/>
  <c r="G21" i="1"/>
  <c r="E21" i="1"/>
  <c r="H26" i="1"/>
  <c r="AD2" i="1" l="1"/>
  <c r="AD4" i="1"/>
  <c r="AD6" i="1"/>
  <c r="AD8" i="1" l="1"/>
  <c r="AD10" i="1" s="1"/>
  <c r="D5" i="1" s="1"/>
</calcChain>
</file>

<file path=xl/sharedStrings.xml><?xml version="1.0" encoding="utf-8"?>
<sst xmlns="http://schemas.openxmlformats.org/spreadsheetml/2006/main" count="59" uniqueCount="34">
  <si>
    <t>Name:</t>
  </si>
  <si>
    <t>Section: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</si>
  <si>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</si>
  <si>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</si>
  <si>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</si>
  <si>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</si>
  <si>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</si>
  <si>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</si>
  <si>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</si>
  <si>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</si>
  <si>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</si>
  <si>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</si>
  <si>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</si>
  <si>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</si>
  <si>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</si>
  <si>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</si>
  <si>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</si>
  <si>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</si>
  <si>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Income Statement</t>
  </si>
  <si>
    <t>Fees earned</t>
  </si>
  <si>
    <t>Total expenses</t>
  </si>
  <si>
    <t>Expenses:</t>
  </si>
  <si>
    <t>Net income</t>
  </si>
  <si>
    <t>Supplies expense</t>
  </si>
  <si>
    <t>Miscellaneous expense</t>
  </si>
  <si>
    <t>Wages expense</t>
  </si>
  <si>
    <t>Rent expense</t>
  </si>
  <si>
    <t>Net loss</t>
  </si>
  <si>
    <t>Exercise 1-19</t>
  </si>
  <si>
    <t xml:space="preserve">An asterisk (*) will appear next to or below an incorrect entry only in the outlined cells. </t>
  </si>
  <si>
    <t>Scoring:</t>
  </si>
  <si>
    <t>DAIRY SERVICES</t>
  </si>
  <si>
    <t>For the Month Ended August 31, 2019</t>
  </si>
  <si>
    <t>August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</si>
</sst>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4" xfId="0" applyFill="1" applyBorder="1"/>
    <xf numFmtId="0" fontId="0" fillId="2" borderId="5" xfId="0" applyFill="1" applyBorder="1"/>
    <xf numFmtId="42" fontId="0" fillId="3" borderId="6" xfId="0" applyNumberFormat="1" applyFill="1" applyBorder="1" applyProtection="1">
      <protection locked="0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4" fillId="0" borderId="0" xfId="0" applyFont="1"/>
    <xf numFmtId="0" fontId="0" fillId="0" borderId="7" xfId="0" applyBorder="1"/>
    <xf numFmtId="0" fontId="4" fillId="0" borderId="0" xfId="0" quotePrefix="1" applyFont="1"/>
    <xf numFmtId="9" fontId="0" fillId="0" borderId="7" xfId="1" applyFont="1" applyBorder="1"/>
    <xf numFmtId="0" fontId="4" fillId="0" borderId="3" xfId="0" applyFont="1" applyBorder="1"/>
    <xf numFmtId="0" fontId="2" fillId="0" borderId="0" xfId="0" applyFont="1" applyAlignment="1">
      <alignment horizontal="left" indent="1"/>
    </xf>
    <xf numFmtId="9" fontId="7" fillId="0" borderId="0" xfId="1" applyFont="1" applyAlignment="1">
      <alignment horizontal="left"/>
    </xf>
    <xf numFmtId="0" fontId="8" fillId="0" borderId="0" xfId="0" applyFont="1" applyAlignment="1">
      <alignment horizontal="left" indent="1"/>
    </xf>
    <xf numFmtId="0" fontId="14" fillId="0" borderId="0" xfId="0" applyFont="1" applyProtection="1">
      <protection hidden="1"/>
    </xf>
    <xf numFmtId="42" fontId="0" fillId="3" borderId="6" xfId="0" applyNumberFormat="1" applyFill="1" applyBorder="1" applyProtection="1">
      <protection locked="0" hidden="1"/>
    </xf>
    <xf numFmtId="42" fontId="1" fillId="3" borderId="8" xfId="0" applyNumberFormat="1" applyFont="1" applyFill="1" applyBorder="1" applyProtection="1">
      <protection locked="0"/>
    </xf>
    <xf numFmtId="41" fontId="1" fillId="3" borderId="9" xfId="0" applyNumberFormat="1" applyFont="1" applyFill="1" applyBorder="1" applyProtection="1">
      <protection locked="0"/>
    </xf>
    <xf numFmtId="0" fontId="6" fillId="0" borderId="0" xfId="0" applyFont="1" applyProtection="1"/>
    <xf numFmtId="41" fontId="1" fillId="3" borderId="10" xfId="0" applyNumberFormat="1" applyFont="1" applyFill="1" applyBorder="1" applyProtection="1">
      <protection locked="0"/>
    </xf>
    <xf numFmtId="41" fontId="1" fillId="3" borderId="6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Alignment="1"/>
    <xf numFmtId="0" fontId="14" fillId="0" borderId="0" xfId="0" applyFont="1" applyBorder="1" applyAlignment="1"/>
    <xf numFmtId="0" fontId="3" fillId="0" borderId="0" xfId="0" applyFont="1"/>
    <xf numFmtId="0" fontId="2" fillId="0" borderId="0" xfId="0" applyFont="1" applyAlignment="1" applyProtection="1">
      <alignment horizontal="left" indent="1"/>
    </xf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8" fillId="0" borderId="0" xfId="0" applyFont="1" applyAlignment="1" applyProtection="1">
      <alignment horizontal="left" indent="1"/>
    </xf>
    <xf numFmtId="0" fontId="0" fillId="0" borderId="0" xfId="0" quotePrefix="1" applyProtection="1"/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6" xfId="0" applyNumberFormat="1" applyFill="1" applyBorder="1" applyProtection="1">
      <protection hidden="1"/>
    </xf>
    <xf numFmtId="0" fontId="0" fillId="2" borderId="4" xfId="0" applyFill="1" applyBorder="1" applyProtection="1"/>
    <xf numFmtId="42" fontId="0" fillId="3" borderId="6" xfId="0" applyNumberFormat="1" applyFill="1" applyBorder="1" applyProtection="1"/>
    <xf numFmtId="41" fontId="1" fillId="3" borderId="6" xfId="0" applyNumberFormat="1" applyFont="1" applyFill="1" applyBorder="1" applyProtection="1"/>
    <xf numFmtId="41" fontId="1" fillId="3" borderId="10" xfId="0" applyNumberFormat="1" applyFont="1" applyFill="1" applyBorder="1" applyProtection="1"/>
    <xf numFmtId="41" fontId="1" fillId="3" borderId="9" xfId="0" applyNumberFormat="1" applyFont="1" applyFill="1" applyBorder="1" applyProtection="1"/>
    <xf numFmtId="42" fontId="1" fillId="3" borderId="8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0" borderId="1" xfId="0" applyBorder="1" applyProtection="1"/>
    <xf numFmtId="9" fontId="0" fillId="0" borderId="17" xfId="1" applyFont="1" applyBorder="1" applyAlignment="1">
      <alignment horizontal="left"/>
    </xf>
    <xf numFmtId="0" fontId="0" fillId="0" borderId="17" xfId="0" applyBorder="1" applyAlignment="1"/>
    <xf numFmtId="9" fontId="7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4" borderId="1" xfId="0" applyNumberFormat="1" applyFont="1" applyFill="1" applyBorder="1" applyAlignment="1">
      <alignment horizontal="left" vertical="center" wrapText="1"/>
    </xf>
    <xf numFmtId="0" fontId="10" fillId="4" borderId="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0" fillId="3" borderId="11" xfId="0" applyFill="1" applyBorder="1" applyAlignment="1" applyProtection="1">
      <protection locked="0"/>
    </xf>
    <xf numFmtId="0" fontId="0" fillId="0" borderId="12" xfId="0" applyBorder="1" applyProtection="1">
      <protection locked="0"/>
    </xf>
    <xf numFmtId="0" fontId="0" fillId="3" borderId="13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15" xfId="0" applyFill="1" applyBorder="1" applyAlignment="1" applyProtection="1">
      <alignment horizontal="center"/>
      <protection locked="0"/>
    </xf>
    <xf numFmtId="0" fontId="12" fillId="2" borderId="16" xfId="0" applyFont="1" applyFill="1" applyBorder="1" applyAlignment="1" applyProtection="1">
      <alignment horizontal="center"/>
    </xf>
    <xf numFmtId="0" fontId="0" fillId="2" borderId="17" xfId="0" applyFill="1" applyBorder="1" applyAlignment="1" applyProtection="1">
      <alignment horizontal="center"/>
    </xf>
    <xf numFmtId="0" fontId="0" fillId="2" borderId="18" xfId="0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2" fillId="5" borderId="1" xfId="0" applyNumberFormat="1" applyFont="1" applyFill="1" applyBorder="1" applyAlignment="1">
      <alignment horizontal="left" vertical="center"/>
    </xf>
    <xf numFmtId="0" fontId="12" fillId="5" borderId="0" xfId="0" applyNumberFormat="1" applyFont="1" applyFill="1" applyBorder="1" applyAlignment="1">
      <alignment horizontal="left" vertical="center"/>
    </xf>
    <xf numFmtId="0" fontId="13" fillId="6" borderId="1" xfId="0" applyNumberFormat="1" applyFont="1" applyFill="1" applyBorder="1" applyAlignment="1">
      <alignment horizontal="left" vertical="center"/>
    </xf>
    <xf numFmtId="0" fontId="13" fillId="6" borderId="0" xfId="0" applyNumberFormat="1" applyFont="1" applyFill="1" applyBorder="1" applyAlignment="1">
      <alignment horizontal="left" vertical="center"/>
    </xf>
    <xf numFmtId="0" fontId="5" fillId="4" borderId="0" xfId="0" applyFont="1" applyFill="1" applyAlignment="1">
      <alignment horizontal="left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49" fontId="0" fillId="3" borderId="2" xfId="0" applyNumberFormat="1" applyFill="1" applyBorder="1" applyAlignment="1" applyProtection="1">
      <alignment horizontal="left"/>
      <protection locked="0"/>
    </xf>
    <xf numFmtId="49" fontId="0" fillId="3" borderId="3" xfId="0" applyNumberForma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49" fontId="0" fillId="3" borderId="19" xfId="0" applyNumberFormat="1" applyFill="1" applyBorder="1" applyAlignment="1" applyProtection="1">
      <alignment horizontal="left"/>
      <protection locked="0"/>
    </xf>
    <xf numFmtId="49" fontId="0" fillId="3" borderId="20" xfId="0" applyNumberFormat="1" applyFill="1" applyBorder="1" applyAlignment="1" applyProtection="1">
      <alignment horizontal="left"/>
      <protection locked="0"/>
    </xf>
    <xf numFmtId="0" fontId="0" fillId="0" borderId="20" xfId="0" applyBorder="1" applyAlignment="1" applyProtection="1">
      <protection locked="0"/>
    </xf>
    <xf numFmtId="0" fontId="0" fillId="3" borderId="11" xfId="0" applyFill="1" applyBorder="1" applyAlignment="1" applyProtection="1"/>
    <xf numFmtId="0" fontId="0" fillId="3" borderId="12" xfId="0" applyFill="1" applyBorder="1" applyAlignment="1" applyProtection="1"/>
    <xf numFmtId="0" fontId="10" fillId="4" borderId="1" xfId="0" applyNumberFormat="1" applyFont="1" applyFill="1" applyBorder="1" applyAlignment="1" applyProtection="1">
      <alignment horizontal="left" vertical="center" wrapText="1"/>
    </xf>
    <xf numFmtId="0" fontId="10" fillId="4" borderId="0" xfId="0" applyNumberFormat="1" applyFont="1" applyFill="1" applyBorder="1" applyAlignment="1" applyProtection="1">
      <alignment horizontal="left" vertical="center" wrapText="1"/>
    </xf>
    <xf numFmtId="9" fontId="7" fillId="0" borderId="0" xfId="1" applyFont="1" applyAlignment="1" applyProtection="1">
      <alignment horizontal="left"/>
    </xf>
    <xf numFmtId="0" fontId="0" fillId="3" borderId="13" xfId="0" applyFill="1" applyBorder="1" applyAlignment="1" applyProtection="1">
      <alignment horizontal="center"/>
    </xf>
    <xf numFmtId="0" fontId="0" fillId="3" borderId="14" xfId="0" applyFill="1" applyBorder="1" applyAlignment="1" applyProtection="1">
      <alignment horizontal="center"/>
    </xf>
    <xf numFmtId="0" fontId="0" fillId="3" borderId="15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12" fillId="5" borderId="1" xfId="0" applyNumberFormat="1" applyFont="1" applyFill="1" applyBorder="1" applyAlignment="1" applyProtection="1">
      <alignment horizontal="left" vertical="center"/>
    </xf>
    <xf numFmtId="0" fontId="12" fillId="5" borderId="0" xfId="0" applyNumberFormat="1" applyFont="1" applyFill="1" applyBorder="1" applyAlignment="1" applyProtection="1">
      <alignment horizontal="left" vertical="center"/>
    </xf>
    <xf numFmtId="0" fontId="13" fillId="6" borderId="1" xfId="0" applyNumberFormat="1" applyFont="1" applyFill="1" applyBorder="1" applyAlignment="1" applyProtection="1">
      <alignment horizontal="left" vertical="center"/>
    </xf>
    <xf numFmtId="0" fontId="13" fillId="6" borderId="0" xfId="0" applyNumberFormat="1" applyFont="1" applyFill="1" applyBorder="1" applyAlignment="1" applyProtection="1">
      <alignment horizontal="left" vertical="center"/>
    </xf>
    <xf numFmtId="0" fontId="14" fillId="0" borderId="1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  <xf numFmtId="0" fontId="5" fillId="4" borderId="0" xfId="0" applyFont="1" applyFill="1" applyAlignment="1" applyProtection="1">
      <alignment horizontal="left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2" xfId="0" applyNumberFormat="1" applyFill="1" applyBorder="1" applyAlignment="1" applyProtection="1">
      <alignment horizontal="left"/>
    </xf>
    <xf numFmtId="49" fontId="0" fillId="3" borderId="3" xfId="0" applyNumberFormat="1" applyFill="1" applyBorder="1" applyAlignment="1" applyProtection="1">
      <alignment horizontal="left"/>
    </xf>
    <xf numFmtId="49" fontId="0" fillId="3" borderId="19" xfId="0" applyNumberFormat="1" applyFill="1" applyBorder="1" applyAlignment="1" applyProtection="1">
      <alignment horizontal="left"/>
    </xf>
    <xf numFmtId="49" fontId="0" fillId="3" borderId="20" xfId="0" applyNumberFormat="1" applyFill="1" applyBorder="1" applyAlignment="1" applyProtection="1">
      <alignment horizontal="left"/>
    </xf>
    <xf numFmtId="0" fontId="0" fillId="0" borderId="20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39"/>
  <sheetViews>
    <sheetView showGridLines="0" workbookViewId="0">
      <selection activeCell="D2" sqref="D2:I2"/>
    </sheetView>
  </sheetViews>
  <sheetFormatPr defaultRowHeight="13.2" x14ac:dyDescent="0.25"/>
  <cols>
    <col min="1" max="1" width="4.109375" customWidth="1"/>
    <col min="2" max="2" width="3.33203125" customWidth="1"/>
    <col min="3" max="3" width="3.6640625" customWidth="1"/>
    <col min="4" max="4" width="33.88671875" customWidth="1"/>
    <col min="5" max="5" width="2.6640625" customWidth="1"/>
    <col min="6" max="6" width="11.5546875" customWidth="1"/>
    <col min="7" max="7" width="11.6640625" customWidth="1"/>
    <col min="8" max="8" width="3.33203125" customWidth="1"/>
    <col min="9" max="9" width="9.109375" hidden="1" customWidth="1"/>
    <col min="11" max="11" width="10.33203125" customWidth="1"/>
    <col min="30" max="30" width="0" hidden="1" customWidth="1"/>
  </cols>
  <sheetData>
    <row r="1" spans="1:30" ht="19.5" customHeight="1" x14ac:dyDescent="0.45">
      <c r="A1" s="75" t="s">
        <v>28</v>
      </c>
      <c r="B1" s="75"/>
      <c r="C1" s="75"/>
      <c r="D1" s="75"/>
      <c r="E1" s="75"/>
      <c r="F1" s="59"/>
      <c r="G1" s="59"/>
      <c r="H1" s="59"/>
      <c r="I1" s="59"/>
      <c r="J1" s="50"/>
      <c r="AD1" s="14" t="s">
        <v>13</v>
      </c>
    </row>
    <row r="2" spans="1:30" ht="15" customHeight="1" thickBot="1" x14ac:dyDescent="0.3">
      <c r="A2" s="76" t="s">
        <v>0</v>
      </c>
      <c r="B2" s="77"/>
      <c r="C2" s="78"/>
      <c r="D2" s="79"/>
      <c r="E2" s="80"/>
      <c r="F2" s="80"/>
      <c r="G2" s="80"/>
      <c r="H2" s="81"/>
      <c r="I2" s="81"/>
      <c r="J2" s="50"/>
      <c r="AD2" s="15">
        <f>COUNTIF(A14:Z203,"~*")</f>
        <v>0</v>
      </c>
    </row>
    <row r="3" spans="1:30" ht="15" customHeight="1" thickTop="1" x14ac:dyDescent="0.3">
      <c r="A3" s="76" t="s">
        <v>1</v>
      </c>
      <c r="B3" s="77"/>
      <c r="C3" s="78"/>
      <c r="D3" s="82"/>
      <c r="E3" s="83"/>
      <c r="F3" s="83"/>
      <c r="G3" s="83"/>
      <c r="H3" s="84"/>
      <c r="I3" s="84"/>
      <c r="J3" s="50"/>
      <c r="AD3" s="14" t="s">
        <v>14</v>
      </c>
    </row>
    <row r="4" spans="1:30" ht="12" customHeight="1" thickBot="1" x14ac:dyDescent="0.3">
      <c r="A4" s="26"/>
      <c r="D4" s="51"/>
      <c r="E4" s="51"/>
      <c r="F4" s="51"/>
      <c r="G4" s="51"/>
      <c r="H4" s="52"/>
      <c r="I4" s="52"/>
      <c r="AD4" s="15">
        <f>COUNTIF(A15:H27,"  ")</f>
        <v>12</v>
      </c>
    </row>
    <row r="5" spans="1:30" ht="15" customHeight="1" thickTop="1" x14ac:dyDescent="0.3">
      <c r="A5" s="19" t="str">
        <f>IF(Sol!D5="OFF","     ","Score:")</f>
        <v>Score:</v>
      </c>
      <c r="C5" s="20"/>
      <c r="D5" s="53">
        <f>IF(Sol!D5="OFF","",AD10)</f>
        <v>0</v>
      </c>
      <c r="E5" s="54"/>
      <c r="F5" s="54"/>
      <c r="G5" s="54"/>
      <c r="H5" s="54"/>
      <c r="I5" s="54"/>
      <c r="AD5" s="16" t="s">
        <v>15</v>
      </c>
    </row>
    <row r="6" spans="1:30" ht="12" customHeight="1" thickBot="1" x14ac:dyDescent="0.3">
      <c r="AD6" s="15">
        <f>COUNTIF(A14:Z203," ")</f>
        <v>0</v>
      </c>
    </row>
    <row r="7" spans="1:30" ht="15" customHeight="1" thickTop="1" x14ac:dyDescent="0.3">
      <c r="A7" s="21" t="s">
        <v>8</v>
      </c>
      <c r="D7" s="55">
        <v>2</v>
      </c>
      <c r="E7" s="56"/>
      <c r="F7" s="56"/>
      <c r="AD7" s="14" t="s">
        <v>16</v>
      </c>
    </row>
    <row r="8" spans="1:30" ht="15" customHeight="1" thickBot="1" x14ac:dyDescent="0.3">
      <c r="A8" s="57" t="s">
        <v>9</v>
      </c>
      <c r="B8" s="58"/>
      <c r="C8" s="58"/>
      <c r="D8" s="58"/>
      <c r="E8" s="58"/>
      <c r="F8" s="58"/>
      <c r="G8" s="58"/>
      <c r="H8" s="58"/>
      <c r="I8" s="59"/>
      <c r="J8" s="59"/>
      <c r="K8" s="59"/>
      <c r="AD8" s="15">
        <f>AD2+AD4+AD6</f>
        <v>12</v>
      </c>
    </row>
    <row r="9" spans="1:30" ht="15" customHeight="1" thickTop="1" x14ac:dyDescent="0.3">
      <c r="A9" s="71" t="s">
        <v>10</v>
      </c>
      <c r="B9" s="72"/>
      <c r="C9" s="72"/>
      <c r="D9" s="72"/>
      <c r="E9" s="72"/>
      <c r="F9" s="72"/>
      <c r="G9" s="72"/>
      <c r="H9" s="72"/>
      <c r="I9" s="59"/>
      <c r="J9" s="59"/>
      <c r="K9" s="59"/>
      <c r="AD9" s="14" t="s">
        <v>17</v>
      </c>
    </row>
    <row r="10" spans="1:30" ht="15" customHeight="1" thickBot="1" x14ac:dyDescent="0.3">
      <c r="A10" s="73" t="s">
        <v>11</v>
      </c>
      <c r="B10" s="74"/>
      <c r="C10" s="74"/>
      <c r="D10" s="74"/>
      <c r="E10" s="74"/>
      <c r="F10" s="74"/>
      <c r="G10" s="74"/>
      <c r="H10" s="74"/>
      <c r="I10" s="59"/>
      <c r="J10" s="59"/>
      <c r="K10" s="59"/>
      <c r="AD10" s="17">
        <f>(AD8-AD4-AD2)/AD8</f>
        <v>0</v>
      </c>
    </row>
    <row r="11" spans="1:30" ht="15" customHeight="1" thickTop="1" x14ac:dyDescent="0.25">
      <c r="A11" s="32" t="str">
        <f>IF(Sol!D5="OFF","     ","An asterisk (*) will appear next to or below an incorrect entry only in the outlined cells.")</f>
        <v>An asterisk (*) will appear next to or below an incorrect entry only in the outlined cells.</v>
      </c>
      <c r="B11" s="31"/>
      <c r="C11" s="31"/>
      <c r="D11" s="31"/>
      <c r="E11" s="31"/>
      <c r="F11" s="31"/>
      <c r="G11" s="31"/>
      <c r="H11" s="31"/>
      <c r="I11" s="30"/>
      <c r="J11" s="30"/>
      <c r="K11" s="30"/>
      <c r="AD11" t="s">
        <v>2</v>
      </c>
    </row>
    <row r="12" spans="1:30" ht="15" customHeight="1" x14ac:dyDescent="0.25">
      <c r="A12" s="22"/>
      <c r="AD12" t="s">
        <v>3</v>
      </c>
    </row>
    <row r="13" spans="1:30" ht="15" customHeight="1" x14ac:dyDescent="0.25">
      <c r="A13" s="22"/>
      <c r="AD13" t="s">
        <v>4</v>
      </c>
    </row>
    <row r="14" spans="1:30" ht="15" customHeight="1" x14ac:dyDescent="0.3">
      <c r="AD14" s="14" t="s">
        <v>5</v>
      </c>
    </row>
    <row r="15" spans="1:30" ht="15" customHeight="1" x14ac:dyDescent="0.3">
      <c r="B15" s="65" t="s">
        <v>31</v>
      </c>
      <c r="C15" s="66"/>
      <c r="D15" s="66"/>
      <c r="E15" s="66"/>
      <c r="F15" s="66"/>
      <c r="G15" s="66"/>
      <c r="H15" s="67"/>
      <c r="I15" s="34" t="s">
        <v>32</v>
      </c>
      <c r="AD15" s="14" t="s">
        <v>6</v>
      </c>
    </row>
    <row r="16" spans="1:30" ht="15" customHeight="1" x14ac:dyDescent="0.3">
      <c r="B16" s="68" t="s">
        <v>18</v>
      </c>
      <c r="C16" s="69"/>
      <c r="D16" s="69"/>
      <c r="E16" s="69"/>
      <c r="F16" s="69"/>
      <c r="G16" s="69"/>
      <c r="H16" s="70"/>
      <c r="I16" s="37" t="s">
        <v>33</v>
      </c>
      <c r="AD16" s="18" t="s">
        <v>7</v>
      </c>
    </row>
    <row r="17" spans="2:10" ht="15" customHeight="1" x14ac:dyDescent="0.25">
      <c r="B17" s="62"/>
      <c r="C17" s="63"/>
      <c r="D17" s="63"/>
      <c r="E17" s="63"/>
      <c r="F17" s="63"/>
      <c r="G17" s="63"/>
      <c r="H17" s="64"/>
      <c r="I17" s="37"/>
      <c r="J17" s="29" t="str">
        <f>IF(Sol!D5="OFF","",IF(B17="","  ",IF(AND(B17&lt;&gt;"",B17&lt;&gt;Sol!B17),"*"," ")))</f>
        <v xml:space="preserve">  </v>
      </c>
    </row>
    <row r="18" spans="2:10" ht="15" customHeight="1" x14ac:dyDescent="0.25">
      <c r="B18" s="4"/>
      <c r="C18" s="2"/>
      <c r="D18" s="2"/>
      <c r="E18" s="2"/>
      <c r="F18" s="2"/>
      <c r="G18" s="2"/>
      <c r="H18" s="8"/>
      <c r="I18" s="34"/>
    </row>
    <row r="19" spans="2:10" ht="15" customHeight="1" x14ac:dyDescent="0.25">
      <c r="B19" s="5"/>
      <c r="C19" s="3" t="s">
        <v>19</v>
      </c>
      <c r="D19" s="3"/>
      <c r="E19" s="3"/>
      <c r="F19" s="3"/>
      <c r="G19" s="23"/>
      <c r="H19" s="12" t="str">
        <f>IF(Sol!D5="OFF","",IF(G19="","  ",IF(AND(G19&lt;&gt;"",G19&lt;&gt;Sol!G19),"*"," ")))</f>
        <v xml:space="preserve">  </v>
      </c>
      <c r="I19" s="34" t="s">
        <v>23</v>
      </c>
    </row>
    <row r="20" spans="2:10" ht="15" customHeight="1" x14ac:dyDescent="0.25">
      <c r="B20" s="5"/>
      <c r="C20" s="3" t="s">
        <v>21</v>
      </c>
      <c r="D20" s="3"/>
      <c r="E20" s="13"/>
      <c r="F20" s="3"/>
      <c r="G20" s="13"/>
      <c r="H20" s="9"/>
      <c r="I20" s="34" t="s">
        <v>24</v>
      </c>
    </row>
    <row r="21" spans="2:10" ht="15" customHeight="1" x14ac:dyDescent="0.25">
      <c r="B21" s="5"/>
      <c r="C21" s="3"/>
      <c r="D21" s="11"/>
      <c r="E21" s="13" t="str">
        <f>IF(Sol!D5="OFF","",IF(D21="","  ",IF(AND(D21&lt;&gt;"",D21&lt;&gt;Sol!D21),"*"," ")))</f>
        <v xml:space="preserve">  </v>
      </c>
      <c r="F21" s="11"/>
      <c r="G21" s="13" t="str">
        <f>IF(Sol!D5="OFF","",IF(F21="","  ",IF(AND(F21&lt;&gt;"",F21&lt;&gt;Sol!F21),"*"," ")))</f>
        <v xml:space="preserve">  </v>
      </c>
      <c r="H21" s="9"/>
      <c r="I21" s="34" t="s">
        <v>25</v>
      </c>
    </row>
    <row r="22" spans="2:10" ht="15" customHeight="1" x14ac:dyDescent="0.25">
      <c r="B22" s="5"/>
      <c r="C22" s="3"/>
      <c r="D22" s="11"/>
      <c r="E22" s="13" t="str">
        <f>IF(Sol!D5="OFF","",IF(D22="","  ",IF(AND(D22&lt;&gt;"",D22&lt;&gt;Sol!D22),"*"," ")))</f>
        <v xml:space="preserve">  </v>
      </c>
      <c r="F22" s="28"/>
      <c r="G22" s="13" t="str">
        <f>IF(Sol!D5="OFF","",IF(F22="","  ",IF(AND(F22&lt;&gt;"",F22&lt;&gt;Sol!F22),"*"," ")))</f>
        <v xml:space="preserve">  </v>
      </c>
      <c r="H22" s="9"/>
      <c r="I22" s="34" t="s">
        <v>26</v>
      </c>
    </row>
    <row r="23" spans="2:10" ht="15" customHeight="1" x14ac:dyDescent="0.25">
      <c r="B23" s="5"/>
      <c r="C23" s="3"/>
      <c r="D23" s="11"/>
      <c r="E23" s="13" t="str">
        <f>IF(Sol!D5="OFF","",IF(D23="","  ",IF(AND(D23&lt;&gt;"",D23&lt;&gt;Sol!D23),"*"," ")))</f>
        <v xml:space="preserve">  </v>
      </c>
      <c r="F23" s="28"/>
      <c r="G23" s="13" t="str">
        <f>IF(Sol!D5="OFF","",IF(F23="","  ",IF(AND(F23&lt;&gt;"",F23&lt;&gt;Sol!F23),"*"," ")))</f>
        <v xml:space="preserve">  </v>
      </c>
      <c r="H23" s="9"/>
      <c r="I23" s="34" t="s">
        <v>22</v>
      </c>
    </row>
    <row r="24" spans="2:10" ht="15" customHeight="1" x14ac:dyDescent="0.25">
      <c r="B24" s="5"/>
      <c r="C24" s="3"/>
      <c r="D24" s="11"/>
      <c r="E24" s="13" t="str">
        <f>IF(Sol!D5="OFF","",IF(D24="","  ",IF(AND(D24&lt;&gt;"",D24&lt;&gt;Sol!D24),"*"," ")))</f>
        <v xml:space="preserve">  </v>
      </c>
      <c r="F24" s="27"/>
      <c r="G24" s="13" t="str">
        <f>IF(Sol!D5="OFF","",IF(F24="","  ",IF(AND(F24&lt;&gt;"",F24&lt;&gt;Sol!F24),"*"," ")))</f>
        <v xml:space="preserve">  </v>
      </c>
      <c r="H24" s="9"/>
      <c r="I24" s="34" t="s">
        <v>27</v>
      </c>
    </row>
    <row r="25" spans="2:10" ht="15" customHeight="1" x14ac:dyDescent="0.25">
      <c r="B25" s="5"/>
      <c r="C25" s="3"/>
      <c r="D25" s="3" t="s">
        <v>20</v>
      </c>
      <c r="E25" s="13"/>
      <c r="F25" s="3"/>
      <c r="G25" s="25"/>
      <c r="H25" s="12" t="str">
        <f>IF(Sol!D5="OFF","",IF(G25="","  ",IF(AND(G25&lt;&gt;"",G25&lt;&gt;Sol!G25),"*"," ")))</f>
        <v xml:space="preserve">  </v>
      </c>
    </row>
    <row r="26" spans="2:10" ht="15" customHeight="1" thickBot="1" x14ac:dyDescent="0.3">
      <c r="B26" s="5"/>
      <c r="C26" s="60"/>
      <c r="D26" s="61"/>
      <c r="E26" s="13" t="str">
        <f>IF(Sol!D5="OFF","",IF(C26="","  ",IF(AND(C26&lt;&gt;"",C26&lt;&gt;Sol!C26),"*"," ")))</f>
        <v xml:space="preserve">  </v>
      </c>
      <c r="F26" s="3"/>
      <c r="G26" s="24"/>
      <c r="H26" s="12" t="str">
        <f>IF(Sol!D5="OFF","",IF(G26="","  ",IF(AND(G26&lt;&gt;"",G26&lt;&gt;Sol!G26),"*"," ")))</f>
        <v xml:space="preserve">  </v>
      </c>
    </row>
    <row r="27" spans="2:10" ht="15" customHeight="1" thickTop="1" x14ac:dyDescent="0.25">
      <c r="B27" s="6"/>
      <c r="C27" s="7"/>
      <c r="D27" s="7"/>
      <c r="E27" s="7"/>
      <c r="F27" s="7"/>
      <c r="G27" s="7"/>
      <c r="H27" s="10"/>
    </row>
    <row r="28" spans="2:10" ht="15" customHeight="1" x14ac:dyDescent="0.25"/>
    <row r="29" spans="2:10" ht="15" customHeight="1" x14ac:dyDescent="0.25"/>
    <row r="30" spans="2:10" ht="15" customHeight="1" x14ac:dyDescent="0.25"/>
    <row r="31" spans="2:10" ht="15" customHeight="1" x14ac:dyDescent="0.25"/>
    <row r="32" spans="2:10" ht="15" customHeight="1" x14ac:dyDescent="0.25"/>
    <row r="39" spans="4:4" x14ac:dyDescent="0.25">
      <c r="D39" s="1"/>
    </row>
  </sheetData>
  <sheetProtection password="EF22" sheet="1" objects="1" scenarios="1"/>
  <mergeCells count="15">
    <mergeCell ref="A1:I1"/>
    <mergeCell ref="A2:C2"/>
    <mergeCell ref="D2:I2"/>
    <mergeCell ref="A3:C3"/>
    <mergeCell ref="D3:I3"/>
    <mergeCell ref="D4:I4"/>
    <mergeCell ref="D5:I5"/>
    <mergeCell ref="D7:F7"/>
    <mergeCell ref="A8:K8"/>
    <mergeCell ref="C26:D26"/>
    <mergeCell ref="B17:H17"/>
    <mergeCell ref="B15:H15"/>
    <mergeCell ref="B16:H16"/>
    <mergeCell ref="A9:K9"/>
    <mergeCell ref="A10:K10"/>
  </mergeCells>
  <phoneticPr fontId="0" type="noConversion"/>
  <dataValidations count="8">
    <dataValidation type="list" allowBlank="1" showInputMessage="1" showErrorMessage="1" prompt="Select the appropriate date from the drop-down list." sqref="B17:H17">
      <formula1>I15:I16</formula1>
    </dataValidation>
    <dataValidation type="list" allowBlank="1" showInputMessage="1" showErrorMessage="1" sqref="C26">
      <formula1>I19:I24</formula1>
    </dataValidation>
    <dataValidation type="list" allowBlank="1" showInputMessage="1" showErrorMessage="1" prompt="Select answer from the drop-down list." sqref="D21">
      <formula1>I19:I24</formula1>
    </dataValidation>
    <dataValidation type="list" allowBlank="1" showInputMessage="1" showErrorMessage="1" prompt="Select answer from the drop-down list." sqref="D22">
      <formula1>I19:I24</formula1>
    </dataValidation>
    <dataValidation type="list" allowBlank="1" showInputMessage="1" showErrorMessage="1" prompt="Select answer from the drop-down list." sqref="D23">
      <formula1>I19:I24</formula1>
    </dataValidation>
    <dataValidation type="list" allowBlank="1" showInputMessage="1" showErrorMessage="1" prompt="Select answer from the drop-down list." sqref="D24">
      <formula1>I19:I24</formula1>
    </dataValidation>
    <dataValidation allowBlank="1" showInputMessage="1" showErrorMessage="1" prompt="Enter in descending order by amount, except for Miscellaeneous Expense, which should always be last." sqref="F21"/>
    <dataValidation allowBlank="1" showInputMessage="1" showErrorMessage="1" prompt="Miscellaneous expense is always listed last." sqref="F23"/>
  </dataValidations>
  <pageMargins left="0.64" right="0.63" top="0.96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36"/>
  <sheetViews>
    <sheetView showGridLines="0" tabSelected="1" workbookViewId="0">
      <selection activeCell="D2" sqref="D2:I2"/>
    </sheetView>
  </sheetViews>
  <sheetFormatPr defaultRowHeight="13.2" x14ac:dyDescent="0.25"/>
  <cols>
    <col min="1" max="1" width="4.109375" customWidth="1"/>
    <col min="2" max="2" width="3.33203125" customWidth="1"/>
    <col min="3" max="3" width="3.6640625" customWidth="1"/>
    <col min="4" max="4" width="33.88671875" customWidth="1"/>
    <col min="5" max="5" width="2.6640625" customWidth="1"/>
    <col min="6" max="6" width="11.5546875" customWidth="1"/>
    <col min="7" max="7" width="11.6640625" customWidth="1"/>
    <col min="8" max="8" width="3.33203125" customWidth="1"/>
    <col min="9" max="9" width="9.109375" hidden="1" customWidth="1"/>
    <col min="11" max="11" width="10.33203125" customWidth="1"/>
  </cols>
  <sheetData>
    <row r="1" spans="1:11" ht="18.600000000000001" x14ac:dyDescent="0.45">
      <c r="A1" s="102" t="s">
        <v>28</v>
      </c>
      <c r="B1" s="102"/>
      <c r="C1" s="102"/>
      <c r="D1" s="102"/>
      <c r="E1" s="102"/>
      <c r="F1" s="56"/>
      <c r="G1" s="56"/>
      <c r="H1" s="56"/>
      <c r="I1" s="56"/>
      <c r="J1" s="50"/>
      <c r="K1" s="34"/>
    </row>
    <row r="2" spans="1:11" ht="15" customHeight="1" x14ac:dyDescent="0.25">
      <c r="A2" s="76" t="s">
        <v>0</v>
      </c>
      <c r="B2" s="103"/>
      <c r="C2" s="104"/>
      <c r="D2" s="105" t="s">
        <v>12</v>
      </c>
      <c r="E2" s="106"/>
      <c r="F2" s="106"/>
      <c r="G2" s="106"/>
      <c r="H2" s="54"/>
      <c r="I2" s="54"/>
      <c r="J2" s="50"/>
      <c r="K2" s="34"/>
    </row>
    <row r="3" spans="1:11" ht="15" customHeight="1" x14ac:dyDescent="0.25">
      <c r="A3" s="76" t="s">
        <v>1</v>
      </c>
      <c r="B3" s="103"/>
      <c r="C3" s="104"/>
      <c r="D3" s="107"/>
      <c r="E3" s="108"/>
      <c r="F3" s="108"/>
      <c r="G3" s="108"/>
      <c r="H3" s="109"/>
      <c r="I3" s="109"/>
      <c r="J3" s="50"/>
      <c r="K3" s="34"/>
    </row>
    <row r="4" spans="1:11" ht="12" customHeight="1" x14ac:dyDescent="0.25">
      <c r="A4" s="26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5" customHeight="1" x14ac:dyDescent="0.25">
      <c r="A5" s="33" t="s">
        <v>30</v>
      </c>
      <c r="B5" s="34"/>
      <c r="C5" s="35"/>
      <c r="D5" s="89" t="str">
        <f>IF('Ex. 1-19'!D7=100200,"OFF","ON")</f>
        <v>ON</v>
      </c>
      <c r="E5" s="56"/>
      <c r="F5" s="56"/>
      <c r="G5" s="56"/>
      <c r="H5" s="56"/>
      <c r="I5" s="34"/>
      <c r="J5" s="34"/>
      <c r="K5" s="34"/>
    </row>
    <row r="6" spans="1:11" ht="12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ht="15" customHeight="1" x14ac:dyDescent="0.25">
      <c r="A7" s="36"/>
      <c r="B7" s="34"/>
      <c r="C7" s="34"/>
      <c r="D7" s="55"/>
      <c r="E7" s="56"/>
      <c r="F7" s="56"/>
      <c r="G7" s="34"/>
      <c r="H7" s="34"/>
      <c r="I7" s="34"/>
      <c r="J7" s="34"/>
      <c r="K7" s="34"/>
    </row>
    <row r="8" spans="1:11" ht="16.2" x14ac:dyDescent="0.25">
      <c r="A8" s="87" t="s">
        <v>9</v>
      </c>
      <c r="B8" s="88"/>
      <c r="C8" s="88"/>
      <c r="D8" s="88"/>
      <c r="E8" s="88"/>
      <c r="F8" s="88"/>
      <c r="G8" s="88"/>
      <c r="H8" s="88"/>
      <c r="I8" s="56"/>
      <c r="J8" s="56"/>
      <c r="K8" s="56"/>
    </row>
    <row r="9" spans="1:11" ht="15" customHeight="1" x14ac:dyDescent="0.25">
      <c r="A9" s="96" t="s">
        <v>10</v>
      </c>
      <c r="B9" s="97"/>
      <c r="C9" s="97"/>
      <c r="D9" s="97"/>
      <c r="E9" s="97"/>
      <c r="F9" s="97"/>
      <c r="G9" s="97"/>
      <c r="H9" s="97"/>
      <c r="I9" s="56"/>
      <c r="J9" s="56"/>
      <c r="K9" s="56"/>
    </row>
    <row r="10" spans="1:11" ht="15" customHeight="1" x14ac:dyDescent="0.25">
      <c r="A10" s="98" t="s">
        <v>11</v>
      </c>
      <c r="B10" s="99"/>
      <c r="C10" s="99"/>
      <c r="D10" s="99"/>
      <c r="E10" s="99"/>
      <c r="F10" s="99"/>
      <c r="G10" s="99"/>
      <c r="H10" s="99"/>
      <c r="I10" s="56"/>
      <c r="J10" s="56"/>
      <c r="K10" s="56"/>
    </row>
    <row r="11" spans="1:11" ht="15" customHeight="1" x14ac:dyDescent="0.25">
      <c r="A11" s="100" t="s">
        <v>29</v>
      </c>
      <c r="B11" s="101"/>
      <c r="C11" s="101"/>
      <c r="D11" s="101"/>
      <c r="E11" s="101"/>
      <c r="F11" s="101"/>
      <c r="G11" s="101"/>
      <c r="H11" s="101"/>
      <c r="I11" s="56"/>
      <c r="J11" s="56"/>
      <c r="K11" s="56"/>
    </row>
    <row r="12" spans="1:11" ht="15" customHeight="1" x14ac:dyDescent="0.25">
      <c r="A12" s="22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ht="15" customHeight="1" x14ac:dyDescent="0.25">
      <c r="A13" s="22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15" customHeight="1" x14ac:dyDescent="0.25">
      <c r="A14" s="22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ht="15" customHeight="1" x14ac:dyDescent="0.25">
      <c r="A15" s="34"/>
      <c r="B15" s="65" t="s">
        <v>31</v>
      </c>
      <c r="C15" s="66"/>
      <c r="D15" s="66"/>
      <c r="E15" s="66"/>
      <c r="F15" s="66"/>
      <c r="G15" s="66"/>
      <c r="H15" s="67"/>
      <c r="I15" s="34" t="s">
        <v>32</v>
      </c>
      <c r="J15" s="34"/>
      <c r="K15" s="34"/>
    </row>
    <row r="16" spans="1:11" ht="15" customHeight="1" x14ac:dyDescent="0.25">
      <c r="A16" s="34"/>
      <c r="B16" s="93" t="s">
        <v>18</v>
      </c>
      <c r="C16" s="94"/>
      <c r="D16" s="94"/>
      <c r="E16" s="94"/>
      <c r="F16" s="94"/>
      <c r="G16" s="94"/>
      <c r="H16" s="95"/>
      <c r="I16" s="37" t="s">
        <v>33</v>
      </c>
      <c r="J16" s="34"/>
      <c r="K16" s="34"/>
    </row>
    <row r="17" spans="1:11" ht="15" customHeight="1" x14ac:dyDescent="0.25">
      <c r="A17" s="34"/>
      <c r="B17" s="90" t="s">
        <v>32</v>
      </c>
      <c r="C17" s="91"/>
      <c r="D17" s="91"/>
      <c r="E17" s="91"/>
      <c r="F17" s="91"/>
      <c r="G17" s="91"/>
      <c r="H17" s="92"/>
      <c r="I17" s="37"/>
      <c r="J17" s="34"/>
      <c r="K17" s="34"/>
    </row>
    <row r="18" spans="1:11" ht="15" customHeight="1" x14ac:dyDescent="0.25">
      <c r="A18" s="34"/>
      <c r="B18" s="4"/>
      <c r="C18" s="2"/>
      <c r="D18" s="2"/>
      <c r="E18" s="2"/>
      <c r="F18" s="2"/>
      <c r="G18" s="2"/>
      <c r="H18" s="8"/>
      <c r="I18" s="34"/>
      <c r="J18" s="34"/>
      <c r="K18" s="34"/>
    </row>
    <row r="19" spans="1:11" ht="15" customHeight="1" x14ac:dyDescent="0.25">
      <c r="A19" s="34"/>
      <c r="B19" s="38"/>
      <c r="C19" s="39" t="s">
        <v>19</v>
      </c>
      <c r="D19" s="39"/>
      <c r="E19" s="39"/>
      <c r="F19" s="39"/>
      <c r="G19" s="40">
        <v>783000</v>
      </c>
      <c r="H19" s="12"/>
      <c r="I19" s="34" t="s">
        <v>23</v>
      </c>
      <c r="J19" s="34"/>
      <c r="K19" s="34"/>
    </row>
    <row r="20" spans="1:11" ht="15" customHeight="1" x14ac:dyDescent="0.25">
      <c r="A20" s="34"/>
      <c r="B20" s="38"/>
      <c r="C20" s="39" t="s">
        <v>21</v>
      </c>
      <c r="D20" s="39"/>
      <c r="E20" s="13"/>
      <c r="F20" s="39"/>
      <c r="G20" s="13"/>
      <c r="H20" s="41"/>
      <c r="I20" s="34" t="s">
        <v>24</v>
      </c>
      <c r="J20" s="34"/>
      <c r="K20" s="34"/>
    </row>
    <row r="21" spans="1:11" ht="15" customHeight="1" x14ac:dyDescent="0.25">
      <c r="A21" s="34"/>
      <c r="B21" s="38"/>
      <c r="C21" s="39"/>
      <c r="D21" s="42" t="s">
        <v>25</v>
      </c>
      <c r="E21" s="13"/>
      <c r="F21" s="42">
        <v>550000</v>
      </c>
      <c r="G21" s="13"/>
      <c r="H21" s="41"/>
      <c r="I21" s="34" t="s">
        <v>25</v>
      </c>
      <c r="J21" s="34"/>
      <c r="K21" s="34"/>
    </row>
    <row r="22" spans="1:11" ht="15" customHeight="1" x14ac:dyDescent="0.25">
      <c r="A22" s="34"/>
      <c r="B22" s="38"/>
      <c r="C22" s="39"/>
      <c r="D22" s="42" t="s">
        <v>26</v>
      </c>
      <c r="E22" s="13"/>
      <c r="F22" s="43">
        <v>35000</v>
      </c>
      <c r="G22" s="13"/>
      <c r="H22" s="41"/>
      <c r="I22" s="34" t="s">
        <v>26</v>
      </c>
      <c r="J22" s="34"/>
      <c r="K22" s="34"/>
    </row>
    <row r="23" spans="1:11" ht="15" customHeight="1" x14ac:dyDescent="0.25">
      <c r="A23" s="34"/>
      <c r="B23" s="38"/>
      <c r="C23" s="39"/>
      <c r="D23" s="42" t="s">
        <v>23</v>
      </c>
      <c r="E23" s="13"/>
      <c r="F23" s="43">
        <v>8500</v>
      </c>
      <c r="G23" s="13"/>
      <c r="H23" s="41"/>
      <c r="I23" s="34" t="s">
        <v>22</v>
      </c>
      <c r="J23" s="34"/>
      <c r="K23" s="34"/>
    </row>
    <row r="24" spans="1:11" ht="15" customHeight="1" x14ac:dyDescent="0.25">
      <c r="A24" s="34"/>
      <c r="B24" s="38"/>
      <c r="C24" s="39"/>
      <c r="D24" s="42" t="s">
        <v>24</v>
      </c>
      <c r="E24" s="13"/>
      <c r="F24" s="44">
        <v>11400</v>
      </c>
      <c r="G24" s="13"/>
      <c r="H24" s="41"/>
      <c r="I24" s="34" t="s">
        <v>27</v>
      </c>
      <c r="J24" s="34"/>
      <c r="K24" s="34"/>
    </row>
    <row r="25" spans="1:11" ht="15" customHeight="1" x14ac:dyDescent="0.25">
      <c r="A25" s="34"/>
      <c r="B25" s="38"/>
      <c r="C25" s="39"/>
      <c r="D25" s="39" t="s">
        <v>20</v>
      </c>
      <c r="E25" s="13"/>
      <c r="F25" s="39"/>
      <c r="G25" s="45">
        <f>SUM(F21:F24)</f>
        <v>604900</v>
      </c>
      <c r="H25" s="12"/>
      <c r="I25" s="34"/>
      <c r="J25" s="34"/>
      <c r="K25" s="34"/>
    </row>
    <row r="26" spans="1:11" ht="15" customHeight="1" thickBot="1" x14ac:dyDescent="0.3">
      <c r="A26" s="34"/>
      <c r="B26" s="38"/>
      <c r="C26" s="85" t="s">
        <v>22</v>
      </c>
      <c r="D26" s="86"/>
      <c r="E26" s="39"/>
      <c r="F26" s="39"/>
      <c r="G26" s="46">
        <f>G19-G25</f>
        <v>178100</v>
      </c>
      <c r="H26" s="12"/>
      <c r="I26" s="34"/>
      <c r="J26" s="34"/>
      <c r="K26" s="34"/>
    </row>
    <row r="27" spans="1:11" ht="13.8" thickTop="1" x14ac:dyDescent="0.25">
      <c r="A27" s="34"/>
      <c r="B27" s="47"/>
      <c r="C27" s="48"/>
      <c r="D27" s="48"/>
      <c r="E27" s="48"/>
      <c r="F27" s="48"/>
      <c r="G27" s="48"/>
      <c r="H27" s="49"/>
      <c r="I27" s="34"/>
      <c r="J27" s="34"/>
      <c r="K27" s="34"/>
    </row>
    <row r="28" spans="1:11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36" spans="4:5" x14ac:dyDescent="0.25">
      <c r="D36" s="1"/>
      <c r="E36" s="1"/>
    </row>
  </sheetData>
  <sheetProtection password="D8EA" sheet="1" objects="1" scenarios="1"/>
  <mergeCells count="15">
    <mergeCell ref="A1:I1"/>
    <mergeCell ref="A2:C2"/>
    <mergeCell ref="D2:I2"/>
    <mergeCell ref="A3:C3"/>
    <mergeCell ref="D3:I3"/>
    <mergeCell ref="C26:D26"/>
    <mergeCell ref="D7:F7"/>
    <mergeCell ref="A8:K8"/>
    <mergeCell ref="D5:H5"/>
    <mergeCell ref="B17:H17"/>
    <mergeCell ref="B15:H15"/>
    <mergeCell ref="B16:H16"/>
    <mergeCell ref="A9:K9"/>
    <mergeCell ref="A10:K10"/>
    <mergeCell ref="A11:K11"/>
  </mergeCells>
  <phoneticPr fontId="0" type="noConversion"/>
  <dataValidations count="8">
    <dataValidation type="list" allowBlank="1" showInputMessage="1" showErrorMessage="1" sqref="C26:D26">
      <formula1>I19:I24</formula1>
    </dataValidation>
    <dataValidation type="list" allowBlank="1" showInputMessage="1" showErrorMessage="1" prompt="Select answer from the drop-down list." sqref="D21">
      <formula1>I19:I24</formula1>
    </dataValidation>
    <dataValidation allowBlank="1" showInputMessage="1" showErrorMessage="1" prompt="Enter in descending order by amount." sqref="F21"/>
    <dataValidation allowBlank="1" showInputMessage="1" showErrorMessage="1" prompt="Miscellaneous expense is always listed last." sqref="F23"/>
    <dataValidation type="list" allowBlank="1" showInputMessage="1" showErrorMessage="1" prompt="Select answer from the drop-down list." sqref="D22">
      <formula1>I19:I24</formula1>
    </dataValidation>
    <dataValidation type="list" allowBlank="1" showInputMessage="1" showErrorMessage="1" prompt="Select answer from the drop-down list." sqref="D23">
      <formula1>I19:I24</formula1>
    </dataValidation>
    <dataValidation type="list" allowBlank="1" showInputMessage="1" showErrorMessage="1" prompt="Select answer from the drop-down list." sqref="D24">
      <formula1>I19:I24</formula1>
    </dataValidation>
    <dataValidation type="list" allowBlank="1" showInputMessage="1" showErrorMessage="1" prompt="Select the appropriate date from the drop-down list." sqref="B17:H17">
      <formula1>I15:I16</formula1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1-19</vt:lpstr>
      <vt:lpstr>Sol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Leslie</cp:lastModifiedBy>
  <cp:lastPrinted>2003-09-24T21:38:42Z</cp:lastPrinted>
  <dcterms:created xsi:type="dcterms:W3CDTF">2003-09-24T19:49:19Z</dcterms:created>
  <dcterms:modified xsi:type="dcterms:W3CDTF">2017-02-13T07:58:47Z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-188837563</vt:i4>
  </property>
  <property fmtid="{D5CDD505-2E9C-101B-9397-08002B2CF9AE}" pid="3" name="_EmailSubject">
    <vt:lpwstr>Chapter 1 files. 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